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ina\Desktop\2022\CUENTA PUBLICA 2022\excel\sif\"/>
    </mc:Choice>
  </mc:AlternateContent>
  <workbookProtection workbookPassword="F376" lockStructure="1"/>
  <bookViews>
    <workbookView xWindow="0" yWindow="0" windowWidth="21600" windowHeight="8835"/>
  </bookViews>
  <sheets>
    <sheet name="EAEPED_OG" sheetId="1" r:id="rId1"/>
  </sheets>
  <definedNames>
    <definedName name="_xlnm.Print_Area" localSheetId="0">EAEPED_OG!$A$1:$I$160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8" i="1" l="1"/>
  <c r="H158" i="1" s="1"/>
  <c r="E157" i="1"/>
  <c r="H157" i="1" s="1"/>
  <c r="E156" i="1"/>
  <c r="H156" i="1" s="1"/>
  <c r="E155" i="1"/>
  <c r="H155" i="1" s="1"/>
  <c r="E154" i="1"/>
  <c r="H154" i="1" s="1"/>
  <c r="E153" i="1"/>
  <c r="H153" i="1" s="1"/>
  <c r="E152" i="1"/>
  <c r="H152" i="1" s="1"/>
  <c r="H151" i="1" s="1"/>
  <c r="G151" i="1"/>
  <c r="F151" i="1"/>
  <c r="E151" i="1"/>
  <c r="D151" i="1"/>
  <c r="C151" i="1"/>
  <c r="E150" i="1"/>
  <c r="H150" i="1" s="1"/>
  <c r="E149" i="1"/>
  <c r="H149" i="1" s="1"/>
  <c r="E148" i="1"/>
  <c r="H148" i="1" s="1"/>
  <c r="H147" i="1" s="1"/>
  <c r="G147" i="1"/>
  <c r="F147" i="1"/>
  <c r="E147" i="1"/>
  <c r="D147" i="1"/>
  <c r="C147" i="1"/>
  <c r="E146" i="1"/>
  <c r="H146" i="1" s="1"/>
  <c r="E145" i="1"/>
  <c r="H145" i="1" s="1"/>
  <c r="E144" i="1"/>
  <c r="H144" i="1" s="1"/>
  <c r="E143" i="1"/>
  <c r="H143" i="1" s="1"/>
  <c r="E142" i="1"/>
  <c r="H142" i="1" s="1"/>
  <c r="E141" i="1"/>
  <c r="H141" i="1" s="1"/>
  <c r="E140" i="1"/>
  <c r="H140" i="1" s="1"/>
  <c r="E139" i="1"/>
  <c r="H139" i="1" s="1"/>
  <c r="G138" i="1"/>
  <c r="F138" i="1"/>
  <c r="E138" i="1"/>
  <c r="D138" i="1"/>
  <c r="C138" i="1"/>
  <c r="E137" i="1"/>
  <c r="H137" i="1" s="1"/>
  <c r="E136" i="1"/>
  <c r="H136" i="1" s="1"/>
  <c r="E135" i="1"/>
  <c r="H135" i="1" s="1"/>
  <c r="G134" i="1"/>
  <c r="F134" i="1"/>
  <c r="E134" i="1"/>
  <c r="D134" i="1"/>
  <c r="C134" i="1"/>
  <c r="E133" i="1"/>
  <c r="H133" i="1" s="1"/>
  <c r="E132" i="1"/>
  <c r="H132" i="1" s="1"/>
  <c r="E131" i="1"/>
  <c r="H131" i="1" s="1"/>
  <c r="E130" i="1"/>
  <c r="H130" i="1" s="1"/>
  <c r="E129" i="1"/>
  <c r="H129" i="1" s="1"/>
  <c r="E128" i="1"/>
  <c r="H128" i="1" s="1"/>
  <c r="E127" i="1"/>
  <c r="H127" i="1" s="1"/>
  <c r="E126" i="1"/>
  <c r="H126" i="1" s="1"/>
  <c r="E125" i="1"/>
  <c r="H125" i="1" s="1"/>
  <c r="G124" i="1"/>
  <c r="F124" i="1"/>
  <c r="E124" i="1"/>
  <c r="D124" i="1"/>
  <c r="C124" i="1"/>
  <c r="E123" i="1"/>
  <c r="H123" i="1" s="1"/>
  <c r="E122" i="1"/>
  <c r="H122" i="1" s="1"/>
  <c r="E121" i="1"/>
  <c r="H121" i="1" s="1"/>
  <c r="E120" i="1"/>
  <c r="H120" i="1" s="1"/>
  <c r="E119" i="1"/>
  <c r="H119" i="1" s="1"/>
  <c r="E118" i="1"/>
  <c r="H118" i="1" s="1"/>
  <c r="E117" i="1"/>
  <c r="H117" i="1" s="1"/>
  <c r="E116" i="1"/>
  <c r="H116" i="1" s="1"/>
  <c r="E115" i="1"/>
  <c r="H115" i="1" s="1"/>
  <c r="G114" i="1"/>
  <c r="F114" i="1"/>
  <c r="E114" i="1"/>
  <c r="D114" i="1"/>
  <c r="C114" i="1"/>
  <c r="E113" i="1"/>
  <c r="H113" i="1" s="1"/>
  <c r="E112" i="1"/>
  <c r="H112" i="1" s="1"/>
  <c r="E111" i="1"/>
  <c r="H111" i="1" s="1"/>
  <c r="E110" i="1"/>
  <c r="H110" i="1" s="1"/>
  <c r="E109" i="1"/>
  <c r="H109" i="1" s="1"/>
  <c r="E108" i="1"/>
  <c r="H108" i="1" s="1"/>
  <c r="E107" i="1"/>
  <c r="H107" i="1" s="1"/>
  <c r="E106" i="1"/>
  <c r="H106" i="1" s="1"/>
  <c r="E105" i="1"/>
  <c r="H105" i="1" s="1"/>
  <c r="H104" i="1" s="1"/>
  <c r="G104" i="1"/>
  <c r="F104" i="1"/>
  <c r="E104" i="1"/>
  <c r="D104" i="1"/>
  <c r="C104" i="1"/>
  <c r="E103" i="1"/>
  <c r="H103" i="1" s="1"/>
  <c r="E102" i="1"/>
  <c r="H102" i="1" s="1"/>
  <c r="E101" i="1"/>
  <c r="H101" i="1" s="1"/>
  <c r="E100" i="1"/>
  <c r="H100" i="1" s="1"/>
  <c r="E99" i="1"/>
  <c r="H99" i="1" s="1"/>
  <c r="E98" i="1"/>
  <c r="H98" i="1" s="1"/>
  <c r="E97" i="1"/>
  <c r="H97" i="1" s="1"/>
  <c r="E96" i="1"/>
  <c r="H96" i="1" s="1"/>
  <c r="E95" i="1"/>
  <c r="H95" i="1" s="1"/>
  <c r="H94" i="1" s="1"/>
  <c r="G94" i="1"/>
  <c r="F94" i="1"/>
  <c r="E94" i="1"/>
  <c r="D94" i="1"/>
  <c r="C94" i="1"/>
  <c r="E93" i="1"/>
  <c r="H93" i="1" s="1"/>
  <c r="E92" i="1"/>
  <c r="H92" i="1" s="1"/>
  <c r="E91" i="1"/>
  <c r="H91" i="1" s="1"/>
  <c r="E90" i="1"/>
  <c r="H90" i="1" s="1"/>
  <c r="E89" i="1"/>
  <c r="H89" i="1" s="1"/>
  <c r="E88" i="1"/>
  <c r="H88" i="1" s="1"/>
  <c r="E87" i="1"/>
  <c r="H87" i="1" s="1"/>
  <c r="H86" i="1" s="1"/>
  <c r="G86" i="1"/>
  <c r="F86" i="1"/>
  <c r="E86" i="1"/>
  <c r="D86" i="1"/>
  <c r="C86" i="1"/>
  <c r="G85" i="1"/>
  <c r="F85" i="1"/>
  <c r="E85" i="1"/>
  <c r="D85" i="1"/>
  <c r="C85" i="1"/>
  <c r="E84" i="1"/>
  <c r="H84" i="1" s="1"/>
  <c r="E83" i="1"/>
  <c r="H83" i="1" s="1"/>
  <c r="E82" i="1"/>
  <c r="H82" i="1" s="1"/>
  <c r="E81" i="1"/>
  <c r="H81" i="1" s="1"/>
  <c r="E80" i="1"/>
  <c r="H80" i="1" s="1"/>
  <c r="E79" i="1"/>
  <c r="H79" i="1" s="1"/>
  <c r="E78" i="1"/>
  <c r="H78" i="1" s="1"/>
  <c r="G77" i="1"/>
  <c r="F77" i="1"/>
  <c r="E77" i="1"/>
  <c r="D77" i="1"/>
  <c r="C77" i="1"/>
  <c r="E76" i="1"/>
  <c r="H76" i="1" s="1"/>
  <c r="E75" i="1"/>
  <c r="H75" i="1" s="1"/>
  <c r="E74" i="1"/>
  <c r="H74" i="1" s="1"/>
  <c r="H73" i="1" s="1"/>
  <c r="G73" i="1"/>
  <c r="F73" i="1"/>
  <c r="E73" i="1"/>
  <c r="D73" i="1"/>
  <c r="C73" i="1"/>
  <c r="E72" i="1"/>
  <c r="H72" i="1" s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G64" i="1"/>
  <c r="F64" i="1"/>
  <c r="E64" i="1"/>
  <c r="D64" i="1"/>
  <c r="C64" i="1"/>
  <c r="E63" i="1"/>
  <c r="H63" i="1" s="1"/>
  <c r="E62" i="1"/>
  <c r="H62" i="1" s="1"/>
  <c r="E61" i="1"/>
  <c r="H61" i="1" s="1"/>
  <c r="G60" i="1"/>
  <c r="F60" i="1"/>
  <c r="E60" i="1"/>
  <c r="D60" i="1"/>
  <c r="C60" i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G50" i="1"/>
  <c r="F50" i="1"/>
  <c r="E50" i="1"/>
  <c r="D50" i="1"/>
  <c r="C50" i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G40" i="1"/>
  <c r="F40" i="1"/>
  <c r="E40" i="1"/>
  <c r="D40" i="1"/>
  <c r="C40" i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H30" i="1" s="1"/>
  <c r="G30" i="1"/>
  <c r="F30" i="1"/>
  <c r="E30" i="1"/>
  <c r="D30" i="1"/>
  <c r="C30" i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H20" i="1" s="1"/>
  <c r="G20" i="1"/>
  <c r="F20" i="1"/>
  <c r="E20" i="1"/>
  <c r="D20" i="1"/>
  <c r="C20" i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H12" i="1" s="1"/>
  <c r="G12" i="1"/>
  <c r="F12" i="1"/>
  <c r="E12" i="1"/>
  <c r="D12" i="1"/>
  <c r="C12" i="1"/>
  <c r="G10" i="1"/>
  <c r="G160" i="1" s="1"/>
  <c r="F10" i="1"/>
  <c r="F160" i="1" s="1"/>
  <c r="E10" i="1"/>
  <c r="E160" i="1" s="1"/>
  <c r="D10" i="1"/>
  <c r="D160" i="1" s="1"/>
  <c r="C10" i="1"/>
  <c r="C160" i="1" s="1"/>
  <c r="H40" i="1" l="1"/>
  <c r="H50" i="1"/>
  <c r="H60" i="1"/>
  <c r="H64" i="1"/>
  <c r="H114" i="1"/>
  <c r="H85" i="1" s="1"/>
  <c r="H124" i="1"/>
  <c r="H134" i="1"/>
  <c r="H138" i="1"/>
  <c r="H77" i="1"/>
  <c r="H10" i="1" s="1"/>
  <c r="H160" i="1" s="1"/>
</calcChain>
</file>

<file path=xl/sharedStrings.xml><?xml version="1.0" encoding="utf-8"?>
<sst xmlns="http://schemas.openxmlformats.org/spreadsheetml/2006/main" count="168" uniqueCount="95">
  <si>
    <t>ASEC_EAEPEDCOG_2doTRIM_T0</t>
  </si>
  <si>
    <t>JUNTA MUNICIPAL DE AGUA Y SANEAMIENTO DE JIMENEZ</t>
  </si>
  <si>
    <t>Estado Analítico del Ejercicio del Presupuesto de Egresos Detallado - LDF</t>
  </si>
  <si>
    <t xml:space="preserve">Clasificación por Objeto del Gasto (Capítulo y Concepto) </t>
  </si>
  <si>
    <t>Del 01 de enero al 31 de Diciembre de 2022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</si>
  <si>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</si>
  <si>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</si>
  <si>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</si>
  <si>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</si>
  <si>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</si>
  <si>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</si>
  <si>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</si>
  <si>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</si>
  <si>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</si>
  <si>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</si>
  <si>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</si>
  <si>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</si>
  <si>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</si>
  <si>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</si>
  <si>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</si>
  <si>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</si>
  <si>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</si>
  <si>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</si>
  <si>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</si>
  <si>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</si>
  <si>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</si>
  <si>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</si>
  <si>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</si>
  <si>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</si>
  <si>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</si>
  <si>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</si>
  <si>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</si>
  <si>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</si>
  <si>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</si>
  <si>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</si>
  <si>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</si>
  <si>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</si>
  <si>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</si>
  <si>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</si>
  <si>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</si>
  <si>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</si>
  <si>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</si>
  <si>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</si>
  <si>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</si>
  <si>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</si>
  <si>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</si>
  <si>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</si>
  <si>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</si>
  <si>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</si>
  <si>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</si>
  <si>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</si>
  <si>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</si>
  <si>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</si>
  <si>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</si>
  <si>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</si>
  <si>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</si>
  <si>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</si>
  <si>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</si>
  <si>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</si>
  <si>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</si>
  <si>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</si>
  <si>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</si>
  <si>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</si>
  <si>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</si>
  <si>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</si>
  <si>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</si>
  <si>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</si>
  <si>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</si>
  <si>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</si>
  <si>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</si>
  <si>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</si>
  <si>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</si>
  <si>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</si>
  <si>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</si>
  <si>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</si>
  <si>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</si>
  <si>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</si>
  <si>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</si>
  <si>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</si>
  <si>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</si>
  <si>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</si>
  <si>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</si>
  <si>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</si>
  <si>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</si>
  <si>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</si>
  <si>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</si>
  <si>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</si>
  <si>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</si>
  <si>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</si>
  <si>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</si>
  <si>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C. JESÚS MANUEL VÁZQUEZ MEDINA</t>
  </si>
  <si>
    <t>DIRECTOR EJECUTIVO</t>
  </si>
  <si>
    <t>DIRECTOR FINANCIERO</t>
  </si>
  <si>
    <t>I.G.E. JOVANA GPE. MARIÑELARENA DUEÑAS</t>
  </si>
  <si>
    <t>Bajo protesta de decir la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</si>
</sst>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/>
  </cellStyleXfs>
  <cellXfs count="55">
    <xf numFmtId="0" fontId="0" fillId="0" borderId="0" xfId="0" applyNumberFormat="1" applyFont="1" applyFill="1" applyBorder="1" applyProtection="1"/>
    <xf numFmtId="0" fontId="2" fillId="0" borderId="0" xfId="0" applyNumberFormat="1" applyFont="1" applyFill="1" applyBorder="1" applyProtection="1"/>
    <xf numFmtId="0" fontId="3" fillId="0" borderId="0" xfId="0" applyNumberFormat="1" applyFont="1" applyFill="1" applyBorder="1" applyProtection="1"/>
    <xf numFmtId="49" fontId="4" fillId="2" borderId="8" xfId="0" applyNumberFormat="1" applyFont="1" applyFill="1" applyBorder="1" applyAlignment="1" applyProtection="1">
      <alignment horizontal="center" vertical="center" wrapText="1"/>
    </xf>
    <xf numFmtId="49" fontId="4" fillId="0" borderId="9" xfId="0" applyNumberFormat="1" applyFont="1" applyFill="1" applyBorder="1" applyAlignment="1" applyProtection="1">
      <alignment vertical="center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4" fillId="0" borderId="14" xfId="1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Protection="1"/>
    <xf numFmtId="0" fontId="6" fillId="0" borderId="14" xfId="0" applyNumberFormat="1" applyFont="1" applyFill="1" applyBorder="1" applyAlignment="1" applyProtection="1">
      <alignment horizontal="left" vertical="center" wrapText="1" indent="2"/>
    </xf>
    <xf numFmtId="164" fontId="6" fillId="0" borderId="5" xfId="1" applyNumberFormat="1" applyFont="1" applyFill="1" applyBorder="1" applyAlignment="1" applyProtection="1">
      <alignment horizontal="right" vertical="center"/>
    </xf>
    <xf numFmtId="0" fontId="4" fillId="0" borderId="14" xfId="0" applyNumberFormat="1" applyFont="1" applyFill="1" applyBorder="1" applyAlignment="1" applyProtection="1">
      <alignment vertical="center" wrapText="1"/>
    </xf>
    <xf numFmtId="0" fontId="6" fillId="0" borderId="14" xfId="0" applyNumberFormat="1" applyFont="1" applyFill="1" applyBorder="1" applyAlignment="1" applyProtection="1">
      <alignment horizontal="left" vertical="center" wrapText="1" indent="2"/>
    </xf>
    <xf numFmtId="0" fontId="2" fillId="0" borderId="0" xfId="0" applyNumberFormat="1" applyFont="1" applyFill="1" applyBorder="1" applyProtection="1"/>
    <xf numFmtId="0" fontId="6" fillId="0" borderId="14" xfId="0" applyNumberFormat="1" applyFont="1" applyFill="1" applyBorder="1" applyAlignment="1" applyProtection="1">
      <alignment horizontal="left" vertical="center" indent="2"/>
    </xf>
    <xf numFmtId="0" fontId="4" fillId="0" borderId="9" xfId="0" applyNumberFormat="1" applyFont="1" applyFill="1" applyBorder="1" applyAlignment="1" applyProtection="1">
      <alignment horizontal="center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Protection="1"/>
    <xf numFmtId="0" fontId="6" fillId="0" borderId="14" xfId="0" applyNumberFormat="1" applyFont="1" applyFill="1" applyBorder="1" applyAlignment="1" applyProtection="1">
      <alignment vertical="center"/>
    </xf>
    <xf numFmtId="0" fontId="6" fillId="0" borderId="14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Fill="1" applyBorder="1" applyProtection="1"/>
    <xf numFmtId="0" fontId="6" fillId="0" borderId="14" xfId="0" applyNumberFormat="1" applyFont="1" applyFill="1" applyBorder="1" applyAlignment="1" applyProtection="1">
      <alignment horizontal="left" vertical="center"/>
    </xf>
    <xf numFmtId="0" fontId="4" fillId="0" borderId="13" xfId="0" applyNumberFormat="1" applyFont="1" applyFill="1" applyBorder="1" applyAlignment="1" applyProtection="1">
      <alignment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Protection="1">
      <protection locked="0"/>
    </xf>
    <xf numFmtId="49" fontId="4" fillId="2" borderId="9" xfId="0" applyNumberFormat="1" applyFont="1" applyFill="1" applyBorder="1" applyAlignment="1" applyProtection="1">
      <alignment horizontal="center" vertical="center"/>
    </xf>
    <xf numFmtId="49" fontId="4" fillId="2" borderId="13" xfId="0" applyNumberFormat="1" applyFont="1" applyFill="1" applyBorder="1" applyAlignment="1" applyProtection="1">
      <alignment horizontal="center" vertical="center"/>
    </xf>
    <xf numFmtId="49" fontId="4" fillId="2" borderId="10" xfId="0" applyNumberFormat="1" applyFont="1" applyFill="1" applyBorder="1" applyAlignment="1" applyProtection="1">
      <alignment horizontal="center" vertical="center"/>
    </xf>
    <xf numFmtId="49" fontId="4" fillId="2" borderId="11" xfId="0" applyNumberFormat="1" applyFont="1" applyFill="1" applyBorder="1" applyAlignment="1" applyProtection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</xf>
    <xf numFmtId="49" fontId="4" fillId="2" borderId="9" xfId="0" applyNumberFormat="1" applyFont="1" applyFill="1" applyBorder="1" applyAlignment="1" applyProtection="1">
      <alignment horizontal="center" vertical="center" wrapText="1"/>
    </xf>
    <xf numFmtId="49" fontId="4" fillId="2" borderId="13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center" vertical="center"/>
    </xf>
    <xf numFmtId="49" fontId="4" fillId="2" borderId="5" xfId="0" applyNumberFormat="1" applyFont="1" applyFill="1" applyBorder="1" applyAlignment="1" applyProtection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</xf>
    <xf numFmtId="49" fontId="4" fillId="2" borderId="7" xfId="0" applyNumberFormat="1" applyFont="1" applyFill="1" applyBorder="1" applyAlignment="1" applyProtection="1">
      <alignment horizontal="center" vertical="center"/>
    </xf>
    <xf numFmtId="49" fontId="4" fillId="2" borderId="8" xfId="0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topLeftCell="A145" zoomScaleNormal="100" workbookViewId="0">
      <selection activeCell="C165" sqref="C165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0" width="11.42578125" style="1" customWidth="1"/>
    <col min="11" max="16384" width="11.42578125" style="1"/>
  </cols>
  <sheetData>
    <row r="1" spans="2:9" ht="15" customHeight="1" x14ac:dyDescent="0.2">
      <c r="I1" s="2" t="s">
        <v>0</v>
      </c>
    </row>
    <row r="2" spans="2:9" ht="15" customHeight="1" x14ac:dyDescent="0.2">
      <c r="B2" s="43" t="s">
        <v>1</v>
      </c>
      <c r="C2" s="44"/>
      <c r="D2" s="44"/>
      <c r="E2" s="44"/>
      <c r="F2" s="44"/>
      <c r="G2" s="44"/>
      <c r="H2" s="45"/>
    </row>
    <row r="3" spans="2:9" x14ac:dyDescent="0.2">
      <c r="B3" s="46" t="s">
        <v>2</v>
      </c>
      <c r="C3" s="47"/>
      <c r="D3" s="47"/>
      <c r="E3" s="47"/>
      <c r="F3" s="47"/>
      <c r="G3" s="47"/>
      <c r="H3" s="48"/>
    </row>
    <row r="4" spans="2:9" x14ac:dyDescent="0.2">
      <c r="B4" s="46" t="s">
        <v>3</v>
      </c>
      <c r="C4" s="47"/>
      <c r="D4" s="47"/>
      <c r="E4" s="47"/>
      <c r="F4" s="47"/>
      <c r="G4" s="47"/>
      <c r="H4" s="48"/>
    </row>
    <row r="5" spans="2:9" x14ac:dyDescent="0.2">
      <c r="B5" s="49" t="s">
        <v>4</v>
      </c>
      <c r="C5" s="50"/>
      <c r="D5" s="50"/>
      <c r="E5" s="50"/>
      <c r="F5" s="50"/>
      <c r="G5" s="50"/>
      <c r="H5" s="51"/>
    </row>
    <row r="6" spans="2:9" ht="15.75" customHeight="1" x14ac:dyDescent="0.2">
      <c r="B6" s="52" t="s">
        <v>5</v>
      </c>
      <c r="C6" s="53"/>
      <c r="D6" s="53"/>
      <c r="E6" s="53"/>
      <c r="F6" s="53"/>
      <c r="G6" s="53"/>
      <c r="H6" s="54"/>
    </row>
    <row r="7" spans="2:9" ht="24.75" customHeight="1" x14ac:dyDescent="0.2">
      <c r="B7" s="36" t="s">
        <v>6</v>
      </c>
      <c r="C7" s="38" t="s">
        <v>7</v>
      </c>
      <c r="D7" s="39"/>
      <c r="E7" s="39"/>
      <c r="F7" s="39"/>
      <c r="G7" s="40"/>
      <c r="H7" s="41" t="s">
        <v>8</v>
      </c>
    </row>
    <row r="8" spans="2:9" ht="24" x14ac:dyDescent="0.2">
      <c r="B8" s="37"/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42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14</v>
      </c>
      <c r="C10" s="7">
        <f>SUM(C12,C20,C30,C40,C50,C60,C64,C73,C77)</f>
        <v>39474230</v>
      </c>
      <c r="D10" s="8">
        <f>SUM(D12,D20,D30,D40,D50,D60,D64,D73,D77)</f>
        <v>4456662</v>
      </c>
      <c r="E10" s="28">
        <f t="shared" ref="E10:H10" si="0">SUM(E12,E20,E30,E40,E50,E60,E64,E73,E77)</f>
        <v>43930892</v>
      </c>
      <c r="F10" s="8">
        <f t="shared" si="0"/>
        <v>41493593</v>
      </c>
      <c r="G10" s="8">
        <f t="shared" si="0"/>
        <v>42958142</v>
      </c>
      <c r="H10" s="28">
        <f t="shared" si="0"/>
        <v>2437299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15</v>
      </c>
      <c r="C12" s="7">
        <f>SUM(C13:C19)</f>
        <v>11490096</v>
      </c>
      <c r="D12" s="7">
        <f>SUM(D13:D19)</f>
        <v>3146762</v>
      </c>
      <c r="E12" s="29">
        <f t="shared" ref="E12:H12" si="1">SUM(E13:E19)</f>
        <v>14636858</v>
      </c>
      <c r="F12" s="7">
        <f t="shared" si="1"/>
        <v>13920585</v>
      </c>
      <c r="G12" s="7">
        <f t="shared" si="1"/>
        <v>13920585</v>
      </c>
      <c r="H12" s="29">
        <f t="shared" si="1"/>
        <v>716273</v>
      </c>
    </row>
    <row r="13" spans="2:9" ht="24" x14ac:dyDescent="0.2">
      <c r="B13" s="10" t="s">
        <v>16</v>
      </c>
      <c r="C13" s="25">
        <v>7411155</v>
      </c>
      <c r="D13" s="25">
        <v>1097859</v>
      </c>
      <c r="E13" s="30">
        <f>SUM(C13:D13)</f>
        <v>8509014</v>
      </c>
      <c r="F13" s="26">
        <v>8222360</v>
      </c>
      <c r="G13" s="26">
        <v>8222360</v>
      </c>
      <c r="H13" s="34">
        <f>SUM(E13-F13)</f>
        <v>286654</v>
      </c>
    </row>
    <row r="14" spans="2:9" ht="22.9" customHeight="1" x14ac:dyDescent="0.2">
      <c r="B14" s="10" t="s">
        <v>17</v>
      </c>
      <c r="C14" s="25">
        <v>0</v>
      </c>
      <c r="D14" s="25">
        <v>0</v>
      </c>
      <c r="E14" s="30">
        <f t="shared" ref="E14:E79" si="2">SUM(C14:D14)</f>
        <v>0</v>
      </c>
      <c r="F14" s="26">
        <v>0</v>
      </c>
      <c r="G14" s="26">
        <v>0</v>
      </c>
      <c r="H14" s="34">
        <f t="shared" ref="H14:H79" si="3">SUM(E14-F14)</f>
        <v>0</v>
      </c>
    </row>
    <row r="15" spans="2:9" x14ac:dyDescent="0.2">
      <c r="B15" s="10" t="s">
        <v>18</v>
      </c>
      <c r="C15" s="25">
        <v>2681743</v>
      </c>
      <c r="D15" s="25">
        <v>1429879</v>
      </c>
      <c r="E15" s="30">
        <f t="shared" si="2"/>
        <v>4111622</v>
      </c>
      <c r="F15" s="26">
        <v>3961954</v>
      </c>
      <c r="G15" s="26">
        <v>3961954</v>
      </c>
      <c r="H15" s="34">
        <f t="shared" si="3"/>
        <v>149668</v>
      </c>
    </row>
    <row r="16" spans="2:9" x14ac:dyDescent="0.2">
      <c r="B16" s="10" t="s">
        <v>19</v>
      </c>
      <c r="C16" s="25">
        <v>94574</v>
      </c>
      <c r="D16" s="25">
        <v>64819</v>
      </c>
      <c r="E16" s="30">
        <f t="shared" si="2"/>
        <v>159393</v>
      </c>
      <c r="F16" s="26">
        <v>159027</v>
      </c>
      <c r="G16" s="26">
        <v>159027</v>
      </c>
      <c r="H16" s="34">
        <f t="shared" si="3"/>
        <v>366</v>
      </c>
    </row>
    <row r="17" spans="2:8" x14ac:dyDescent="0.2">
      <c r="B17" s="10" t="s">
        <v>20</v>
      </c>
      <c r="C17" s="25">
        <v>903559</v>
      </c>
      <c r="D17" s="25">
        <v>230356</v>
      </c>
      <c r="E17" s="30">
        <f t="shared" si="2"/>
        <v>1133915</v>
      </c>
      <c r="F17" s="26">
        <v>982917</v>
      </c>
      <c r="G17" s="26">
        <v>982917</v>
      </c>
      <c r="H17" s="34">
        <f t="shared" si="3"/>
        <v>150998</v>
      </c>
    </row>
    <row r="18" spans="2:8" x14ac:dyDescent="0.2">
      <c r="B18" s="10" t="s">
        <v>21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22</v>
      </c>
      <c r="C19" s="25">
        <v>399065</v>
      </c>
      <c r="D19" s="25">
        <v>323849</v>
      </c>
      <c r="E19" s="30">
        <f t="shared" si="2"/>
        <v>722914</v>
      </c>
      <c r="F19" s="26">
        <v>594327</v>
      </c>
      <c r="G19" s="26">
        <v>594327</v>
      </c>
      <c r="H19" s="34">
        <f t="shared" si="3"/>
        <v>128587</v>
      </c>
    </row>
    <row r="20" spans="2:8" s="9" customFormat="1" ht="24" x14ac:dyDescent="0.2">
      <c r="B20" s="12" t="s">
        <v>23</v>
      </c>
      <c r="C20" s="7">
        <f>SUM(C21:C29)</f>
        <v>5838549</v>
      </c>
      <c r="D20" s="7">
        <f t="shared" ref="D20:H20" si="4">SUM(D21:D29)</f>
        <v>3413875</v>
      </c>
      <c r="E20" s="29">
        <f t="shared" si="4"/>
        <v>9252424</v>
      </c>
      <c r="F20" s="7">
        <f t="shared" si="4"/>
        <v>8250358</v>
      </c>
      <c r="G20" s="7">
        <f t="shared" si="4"/>
        <v>8160437</v>
      </c>
      <c r="H20" s="29">
        <f t="shared" si="4"/>
        <v>1002066</v>
      </c>
    </row>
    <row r="21" spans="2:8" ht="24" x14ac:dyDescent="0.2">
      <c r="B21" s="10" t="s">
        <v>24</v>
      </c>
      <c r="C21" s="25">
        <v>246938</v>
      </c>
      <c r="D21" s="25">
        <v>33810</v>
      </c>
      <c r="E21" s="30">
        <f t="shared" si="2"/>
        <v>280748</v>
      </c>
      <c r="F21" s="26">
        <v>278049</v>
      </c>
      <c r="G21" s="26">
        <v>274998</v>
      </c>
      <c r="H21" s="34">
        <f t="shared" si="3"/>
        <v>2699</v>
      </c>
    </row>
    <row r="22" spans="2:8" x14ac:dyDescent="0.2">
      <c r="B22" s="10" t="s">
        <v>25</v>
      </c>
      <c r="C22" s="25">
        <v>63334</v>
      </c>
      <c r="D22" s="25">
        <v>46850</v>
      </c>
      <c r="E22" s="30">
        <f t="shared" si="2"/>
        <v>110184</v>
      </c>
      <c r="F22" s="26">
        <v>107162</v>
      </c>
      <c r="G22" s="26">
        <v>94920</v>
      </c>
      <c r="H22" s="34">
        <f t="shared" si="3"/>
        <v>3022</v>
      </c>
    </row>
    <row r="23" spans="2:8" ht="24" x14ac:dyDescent="0.2">
      <c r="B23" s="10" t="s">
        <v>26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27</v>
      </c>
      <c r="C24" s="25">
        <v>804671</v>
      </c>
      <c r="D24" s="25">
        <v>1076150</v>
      </c>
      <c r="E24" s="30">
        <f t="shared" si="2"/>
        <v>1880821</v>
      </c>
      <c r="F24" s="26">
        <v>1736009</v>
      </c>
      <c r="G24" s="26">
        <v>1722480</v>
      </c>
      <c r="H24" s="34">
        <f t="shared" si="3"/>
        <v>144812</v>
      </c>
    </row>
    <row r="25" spans="2:8" ht="23.45" customHeight="1" x14ac:dyDescent="0.2">
      <c r="B25" s="10" t="s">
        <v>28</v>
      </c>
      <c r="C25" s="25">
        <v>275738</v>
      </c>
      <c r="D25" s="25">
        <v>-66125</v>
      </c>
      <c r="E25" s="30">
        <f t="shared" si="2"/>
        <v>209613</v>
      </c>
      <c r="F25" s="26">
        <v>200974</v>
      </c>
      <c r="G25" s="26">
        <v>200769</v>
      </c>
      <c r="H25" s="34">
        <f t="shared" si="3"/>
        <v>8639</v>
      </c>
    </row>
    <row r="26" spans="2:8" x14ac:dyDescent="0.2">
      <c r="B26" s="10" t="s">
        <v>29</v>
      </c>
      <c r="C26" s="25">
        <v>915469</v>
      </c>
      <c r="D26" s="25">
        <v>817660</v>
      </c>
      <c r="E26" s="30">
        <f t="shared" si="2"/>
        <v>1733129</v>
      </c>
      <c r="F26" s="26">
        <v>1348951</v>
      </c>
      <c r="G26" s="26">
        <v>1313091</v>
      </c>
      <c r="H26" s="34">
        <f t="shared" si="3"/>
        <v>384178</v>
      </c>
    </row>
    <row r="27" spans="2:8" ht="24" x14ac:dyDescent="0.2">
      <c r="B27" s="10" t="s">
        <v>30</v>
      </c>
      <c r="C27" s="25">
        <v>232890</v>
      </c>
      <c r="D27" s="25">
        <v>325500</v>
      </c>
      <c r="E27" s="30">
        <f t="shared" si="2"/>
        <v>558390</v>
      </c>
      <c r="F27" s="26">
        <v>380718</v>
      </c>
      <c r="G27" s="26">
        <v>378729</v>
      </c>
      <c r="H27" s="34">
        <f t="shared" si="3"/>
        <v>177672</v>
      </c>
    </row>
    <row r="28" spans="2:8" ht="12" customHeight="1" x14ac:dyDescent="0.2">
      <c r="B28" s="10" t="s">
        <v>31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32</v>
      </c>
      <c r="C29" s="25">
        <v>3299509</v>
      </c>
      <c r="D29" s="25">
        <v>1180030</v>
      </c>
      <c r="E29" s="30">
        <f t="shared" si="2"/>
        <v>4479539</v>
      </c>
      <c r="F29" s="26">
        <v>4198495</v>
      </c>
      <c r="G29" s="26">
        <v>4175450</v>
      </c>
      <c r="H29" s="34">
        <f t="shared" si="3"/>
        <v>281044</v>
      </c>
    </row>
    <row r="30" spans="2:8" s="9" customFormat="1" ht="24" x14ac:dyDescent="0.2">
      <c r="B30" s="12" t="s">
        <v>33</v>
      </c>
      <c r="C30" s="7">
        <f>SUM(C31:C39)</f>
        <v>8881512</v>
      </c>
      <c r="D30" s="7">
        <f t="shared" ref="D30:H30" si="5">SUM(D31:D39)</f>
        <v>1070820</v>
      </c>
      <c r="E30" s="29">
        <f t="shared" si="5"/>
        <v>9952332</v>
      </c>
      <c r="F30" s="7">
        <f t="shared" si="5"/>
        <v>9314063</v>
      </c>
      <c r="G30" s="7">
        <f t="shared" si="5"/>
        <v>11225331</v>
      </c>
      <c r="H30" s="29">
        <f t="shared" si="5"/>
        <v>638269</v>
      </c>
    </row>
    <row r="31" spans="2:8" x14ac:dyDescent="0.2">
      <c r="B31" s="10" t="s">
        <v>34</v>
      </c>
      <c r="C31" s="25">
        <v>7669288</v>
      </c>
      <c r="D31" s="25">
        <v>-590500</v>
      </c>
      <c r="E31" s="30">
        <f t="shared" si="2"/>
        <v>7078788</v>
      </c>
      <c r="F31" s="26">
        <v>6899124</v>
      </c>
      <c r="G31" s="26">
        <v>8899038</v>
      </c>
      <c r="H31" s="34">
        <f t="shared" si="3"/>
        <v>179664</v>
      </c>
    </row>
    <row r="32" spans="2:8" x14ac:dyDescent="0.2">
      <c r="B32" s="10" t="s">
        <v>35</v>
      </c>
      <c r="C32" s="25">
        <v>42112</v>
      </c>
      <c r="D32" s="25">
        <v>169620</v>
      </c>
      <c r="E32" s="30">
        <f t="shared" si="2"/>
        <v>211732</v>
      </c>
      <c r="F32" s="26">
        <v>211196</v>
      </c>
      <c r="G32" s="26">
        <v>210496</v>
      </c>
      <c r="H32" s="34">
        <f t="shared" si="3"/>
        <v>536</v>
      </c>
    </row>
    <row r="33" spans="2:8" ht="24" x14ac:dyDescent="0.2">
      <c r="B33" s="10" t="s">
        <v>36</v>
      </c>
      <c r="C33" s="25">
        <v>283714</v>
      </c>
      <c r="D33" s="25">
        <v>106000</v>
      </c>
      <c r="E33" s="30">
        <f t="shared" si="2"/>
        <v>389714</v>
      </c>
      <c r="F33" s="26">
        <v>385269</v>
      </c>
      <c r="G33" s="26">
        <v>385269</v>
      </c>
      <c r="H33" s="34">
        <f t="shared" si="3"/>
        <v>4445</v>
      </c>
    </row>
    <row r="34" spans="2:8" ht="24.6" customHeight="1" x14ac:dyDescent="0.2">
      <c r="B34" s="10" t="s">
        <v>37</v>
      </c>
      <c r="C34" s="25">
        <v>242948</v>
      </c>
      <c r="D34" s="25">
        <v>129100</v>
      </c>
      <c r="E34" s="30">
        <f t="shared" si="2"/>
        <v>372048</v>
      </c>
      <c r="F34" s="26">
        <v>299549</v>
      </c>
      <c r="G34" s="26">
        <v>299149</v>
      </c>
      <c r="H34" s="34">
        <f t="shared" si="3"/>
        <v>72499</v>
      </c>
    </row>
    <row r="35" spans="2:8" ht="24" x14ac:dyDescent="0.2">
      <c r="B35" s="10" t="s">
        <v>38</v>
      </c>
      <c r="C35" s="25">
        <v>422054</v>
      </c>
      <c r="D35" s="25">
        <v>1197100</v>
      </c>
      <c r="E35" s="30">
        <f t="shared" si="2"/>
        <v>1619154</v>
      </c>
      <c r="F35" s="26">
        <v>1288790</v>
      </c>
      <c r="G35" s="26">
        <v>1204252</v>
      </c>
      <c r="H35" s="34">
        <f t="shared" si="3"/>
        <v>330364</v>
      </c>
    </row>
    <row r="36" spans="2:8" ht="24" x14ac:dyDescent="0.2">
      <c r="B36" s="10" t="s">
        <v>39</v>
      </c>
      <c r="C36" s="25">
        <v>49229</v>
      </c>
      <c r="D36" s="25">
        <v>14700</v>
      </c>
      <c r="E36" s="30">
        <f t="shared" si="2"/>
        <v>63929</v>
      </c>
      <c r="F36" s="26">
        <v>53500</v>
      </c>
      <c r="G36" s="26">
        <v>51000</v>
      </c>
      <c r="H36" s="34">
        <f t="shared" si="3"/>
        <v>10429</v>
      </c>
    </row>
    <row r="37" spans="2:8" x14ac:dyDescent="0.2">
      <c r="B37" s="10" t="s">
        <v>40</v>
      </c>
      <c r="C37" s="25">
        <v>76498</v>
      </c>
      <c r="D37" s="25">
        <v>121800</v>
      </c>
      <c r="E37" s="30">
        <f t="shared" si="2"/>
        <v>198298</v>
      </c>
      <c r="F37" s="26">
        <v>160066</v>
      </c>
      <c r="G37" s="26">
        <v>159558</v>
      </c>
      <c r="H37" s="34">
        <f t="shared" si="3"/>
        <v>38232</v>
      </c>
    </row>
    <row r="38" spans="2:8" x14ac:dyDescent="0.2">
      <c r="B38" s="10" t="s">
        <v>41</v>
      </c>
      <c r="C38" s="25">
        <v>0</v>
      </c>
      <c r="D38" s="25">
        <v>0</v>
      </c>
      <c r="E38" s="30">
        <f t="shared" si="2"/>
        <v>0</v>
      </c>
      <c r="F38" s="26">
        <v>0</v>
      </c>
      <c r="G38" s="26">
        <v>0</v>
      </c>
      <c r="H38" s="34">
        <f t="shared" si="3"/>
        <v>0</v>
      </c>
    </row>
    <row r="39" spans="2:8" x14ac:dyDescent="0.2">
      <c r="B39" s="10" t="s">
        <v>42</v>
      </c>
      <c r="C39" s="25">
        <v>95669</v>
      </c>
      <c r="D39" s="25">
        <v>-77000</v>
      </c>
      <c r="E39" s="30">
        <f t="shared" si="2"/>
        <v>18669</v>
      </c>
      <c r="F39" s="26">
        <v>16569</v>
      </c>
      <c r="G39" s="26">
        <v>16569</v>
      </c>
      <c r="H39" s="34">
        <f t="shared" si="3"/>
        <v>2100</v>
      </c>
    </row>
    <row r="40" spans="2:8" s="9" customFormat="1" ht="25.5" customHeight="1" x14ac:dyDescent="0.2">
      <c r="B40" s="12" t="s">
        <v>43</v>
      </c>
      <c r="C40" s="7">
        <f>SUM(C41:C49)</f>
        <v>6348892</v>
      </c>
      <c r="D40" s="7">
        <f t="shared" ref="D40:H40" si="6">SUM(D41:D49)</f>
        <v>-429300</v>
      </c>
      <c r="E40" s="29">
        <f t="shared" si="6"/>
        <v>5919592</v>
      </c>
      <c r="F40" s="7">
        <f t="shared" si="6"/>
        <v>5896465</v>
      </c>
      <c r="G40" s="7">
        <f t="shared" si="6"/>
        <v>5569933</v>
      </c>
      <c r="H40" s="29">
        <f t="shared" si="6"/>
        <v>23127</v>
      </c>
    </row>
    <row r="41" spans="2:8" ht="24" x14ac:dyDescent="0.2">
      <c r="B41" s="10" t="s">
        <v>44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45</v>
      </c>
      <c r="C42" s="25">
        <v>1917963</v>
      </c>
      <c r="D42" s="25">
        <v>-1025500</v>
      </c>
      <c r="E42" s="30">
        <f t="shared" si="2"/>
        <v>892463</v>
      </c>
      <c r="F42" s="26">
        <v>892193</v>
      </c>
      <c r="G42" s="26">
        <v>565661</v>
      </c>
      <c r="H42" s="34">
        <f t="shared" si="3"/>
        <v>270</v>
      </c>
    </row>
    <row r="43" spans="2:8" x14ac:dyDescent="0.2">
      <c r="B43" s="10" t="s">
        <v>46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47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 x14ac:dyDescent="0.2">
      <c r="B45" s="10" t="s">
        <v>48</v>
      </c>
      <c r="C45" s="25">
        <v>4430929</v>
      </c>
      <c r="D45" s="25">
        <v>596200</v>
      </c>
      <c r="E45" s="30">
        <f t="shared" si="2"/>
        <v>5027129</v>
      </c>
      <c r="F45" s="26">
        <v>5004272</v>
      </c>
      <c r="G45" s="26">
        <v>5004272</v>
      </c>
      <c r="H45" s="34">
        <f t="shared" si="3"/>
        <v>22857</v>
      </c>
    </row>
    <row r="46" spans="2:8" ht="24" x14ac:dyDescent="0.2">
      <c r="B46" s="10" t="s">
        <v>49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50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51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52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53</v>
      </c>
      <c r="C50" s="7">
        <f>SUM(C51:C59)</f>
        <v>6915181</v>
      </c>
      <c r="D50" s="7">
        <f t="shared" ref="D50:H50" si="7">SUM(D51:D59)</f>
        <v>-2745495</v>
      </c>
      <c r="E50" s="29">
        <f t="shared" si="7"/>
        <v>4169686</v>
      </c>
      <c r="F50" s="7">
        <f t="shared" si="7"/>
        <v>4112122</v>
      </c>
      <c r="G50" s="7">
        <f t="shared" si="7"/>
        <v>4081856</v>
      </c>
      <c r="H50" s="29">
        <f t="shared" si="7"/>
        <v>57564</v>
      </c>
    </row>
    <row r="51" spans="2:8" x14ac:dyDescent="0.2">
      <c r="B51" s="10" t="s">
        <v>54</v>
      </c>
      <c r="C51" s="25">
        <v>0</v>
      </c>
      <c r="D51" s="25">
        <v>16700</v>
      </c>
      <c r="E51" s="30">
        <f t="shared" si="2"/>
        <v>16700</v>
      </c>
      <c r="F51" s="26">
        <v>16251</v>
      </c>
      <c r="G51" s="26">
        <v>16251</v>
      </c>
      <c r="H51" s="34">
        <f t="shared" si="3"/>
        <v>449</v>
      </c>
    </row>
    <row r="52" spans="2:8" x14ac:dyDescent="0.2">
      <c r="B52" s="10" t="s">
        <v>55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56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57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58</v>
      </c>
      <c r="C55" s="25">
        <v>675000</v>
      </c>
      <c r="D55" s="25">
        <v>-674975</v>
      </c>
      <c r="E55" s="30">
        <f t="shared" si="2"/>
        <v>25</v>
      </c>
      <c r="F55" s="26">
        <v>0</v>
      </c>
      <c r="G55" s="26">
        <v>0</v>
      </c>
      <c r="H55" s="34">
        <f t="shared" si="3"/>
        <v>25</v>
      </c>
    </row>
    <row r="56" spans="2:8" x14ac:dyDescent="0.2">
      <c r="B56" s="10" t="s">
        <v>59</v>
      </c>
      <c r="C56" s="25">
        <v>4904821</v>
      </c>
      <c r="D56" s="25">
        <v>-751920</v>
      </c>
      <c r="E56" s="30">
        <f t="shared" si="2"/>
        <v>4152901</v>
      </c>
      <c r="F56" s="26">
        <v>4095871</v>
      </c>
      <c r="G56" s="26">
        <v>4065605</v>
      </c>
      <c r="H56" s="34">
        <f t="shared" si="3"/>
        <v>57030</v>
      </c>
    </row>
    <row r="57" spans="2:8" x14ac:dyDescent="0.2">
      <c r="B57" s="10" t="s">
        <v>60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61</v>
      </c>
      <c r="C58" s="25">
        <v>1335360</v>
      </c>
      <c r="D58" s="25">
        <v>-1335300</v>
      </c>
      <c r="E58" s="30">
        <f t="shared" si="2"/>
        <v>60</v>
      </c>
      <c r="F58" s="26">
        <v>0</v>
      </c>
      <c r="G58" s="26">
        <v>0</v>
      </c>
      <c r="H58" s="34">
        <f t="shared" si="3"/>
        <v>60</v>
      </c>
    </row>
    <row r="59" spans="2:8" x14ac:dyDescent="0.2">
      <c r="B59" s="10" t="s">
        <v>62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63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64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65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66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67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68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69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70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71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72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73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74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75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76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77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78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79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80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81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82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83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84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85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86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" x14ac:dyDescent="0.2">
      <c r="B84" s="10" t="s">
        <v>87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88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15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16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17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18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19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20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21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22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23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24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25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26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27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28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29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30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31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32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33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34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35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36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37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38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39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40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41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42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43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44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45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46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47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48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49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50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51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52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53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54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55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56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57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58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59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60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61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62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63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64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65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66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67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68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69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70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71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72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73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74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75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76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77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78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79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80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81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82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83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84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85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86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87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x14ac:dyDescent="0.2">
      <c r="B160" s="23" t="s">
        <v>89</v>
      </c>
      <c r="C160" s="24">
        <f>SUM(C10,C85)</f>
        <v>39474230</v>
      </c>
      <c r="D160" s="24">
        <f t="shared" ref="D160:G160" si="28">SUM(D10,D85)</f>
        <v>4456662</v>
      </c>
      <c r="E160" s="32">
        <f>SUM(E10,E85)</f>
        <v>43930892</v>
      </c>
      <c r="F160" s="24">
        <f t="shared" si="28"/>
        <v>41493593</v>
      </c>
      <c r="G160" s="24">
        <f t="shared" si="28"/>
        <v>42958142</v>
      </c>
      <c r="H160" s="32">
        <f>SUM(H10,H85)</f>
        <v>2437299</v>
      </c>
    </row>
    <row r="161" spans="2:6" s="35" customFormat="1" x14ac:dyDescent="0.2">
      <c r="B161" s="35" t="s">
        <v>94</v>
      </c>
    </row>
    <row r="162" spans="2:6" s="35" customFormat="1" x14ac:dyDescent="0.2"/>
    <row r="163" spans="2:6" s="35" customFormat="1" x14ac:dyDescent="0.2"/>
    <row r="164" spans="2:6" s="35" customFormat="1" x14ac:dyDescent="0.2"/>
    <row r="165" spans="2:6" s="35" customFormat="1" x14ac:dyDescent="0.2">
      <c r="B165" s="35" t="s">
        <v>90</v>
      </c>
      <c r="F165" s="35" t="s">
        <v>93</v>
      </c>
    </row>
    <row r="166" spans="2:6" s="35" customFormat="1" x14ac:dyDescent="0.2">
      <c r="B166" s="35" t="s">
        <v>91</v>
      </c>
      <c r="F166" s="35" t="s">
        <v>92</v>
      </c>
    </row>
    <row r="167" spans="2:6" s="35" customFormat="1" x14ac:dyDescent="0.2"/>
    <row r="168" spans="2:6" s="35" customFormat="1" x14ac:dyDescent="0.2"/>
    <row r="169" spans="2:6" s="35" customFormat="1" x14ac:dyDescent="0.2"/>
    <row r="170" spans="2:6" s="35" customFormat="1" x14ac:dyDescent="0.2"/>
    <row r="171" spans="2:6" s="35" customFormat="1" x14ac:dyDescent="0.2"/>
    <row r="172" spans="2:6" s="35" customFormat="1" x14ac:dyDescent="0.2"/>
    <row r="173" spans="2:6" s="35" customFormat="1" x14ac:dyDescent="0.2"/>
    <row r="174" spans="2:6" s="35" customFormat="1" x14ac:dyDescent="0.2"/>
    <row r="175" spans="2:6" s="35" customFormat="1" x14ac:dyDescent="0.2"/>
    <row r="176" spans="2: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password="F376" sheet="1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0" fitToHeight="0" orientation="portrait"/>
  <headerFooter differentFirst="1">
    <firstFooter>&amp;C“Bajo protesta de decir verdad declaramos que los Estados Financieros y sus notas, son razonablemente correctos y son responsabilidad del emisor.” 
 Sello Digital: 5140140000202200004toTrimestre000020230125152705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Karina</cp:lastModifiedBy>
  <dcterms:created xsi:type="dcterms:W3CDTF">2020-01-08T21:14:59Z</dcterms:created>
  <dcterms:modified xsi:type="dcterms:W3CDTF">2023-01-30T18:20:55Z</dcterms:modified>
</cp:coreProperties>
</file>